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unkalap1" sheetId="1" r:id="rId3"/>
    <sheet state="visible" name="Munkalap2" sheetId="2" r:id="rId4"/>
  </sheets>
  <definedNames/>
  <calcPr/>
</workbook>
</file>

<file path=xl/sharedStrings.xml><?xml version="1.0" encoding="utf-8"?>
<sst xmlns="http://schemas.openxmlformats.org/spreadsheetml/2006/main" count="125" uniqueCount="82">
  <si>
    <t>Szakmai Kari BME pályázat</t>
  </si>
  <si>
    <t>Neptun</t>
  </si>
  <si>
    <t>Szak és képzéskód</t>
  </si>
  <si>
    <t>Szakmai teljesítmény [Szabadalom, újítás]</t>
  </si>
  <si>
    <t>Szakmai teljesítmény [Kutatás, publikáció]</t>
  </si>
  <si>
    <t>Szakmai teljesítmény [Kurzusokon, előadássorozaton, foglalkozásokon, műhelymunkán való előadás tartása]</t>
  </si>
  <si>
    <t>Szakmai teljesítmény [Országos/nemzetközi konferencián való előadás tartása]</t>
  </si>
  <si>
    <t>Szakmai teljesítmény [Kiscsoportos műhelymunka]</t>
  </si>
  <si>
    <t>Szakmai teljesítmény [Egyéb kari szintű szakmai, szervezeti tevékenység, tudományos munka]</t>
  </si>
  <si>
    <t>Szakmai teljesítmény [Egyéb nem karon végzett de karhoz köthető szakmai, szervezeti tevékenység, tudományos munka]</t>
  </si>
  <si>
    <t>Szakmai teljesítmény [Szakmai gyakorlat]</t>
  </si>
  <si>
    <t>Publikáció/előadás internetes elérhetősége:</t>
  </si>
  <si>
    <t>Demonstrátori tevékenységhez köthető, azon túlmutató tevékenység</t>
  </si>
  <si>
    <t>Nyelvi teljesítmény [Általános középfokú (B2, írásbeli vagy szóbeli)]</t>
  </si>
  <si>
    <t>Nyelvi teljesítmény [Általános középfokú (B2, komplex) ]</t>
  </si>
  <si>
    <t>Nyelvi teljesítmény [Általános felsőfokú (C1, írásbeli vagy szóbeli) ]</t>
  </si>
  <si>
    <t>Nyelvi teljesítmény [Általános felsőfokú (C1, komplex) ]</t>
  </si>
  <si>
    <t>Nyelvi teljesítmény [Szakmai nyelvvizsga]</t>
  </si>
  <si>
    <t>Nyelvi teljesítmény [Egyéb értékelhető nyelvi teljesítmény]</t>
  </si>
  <si>
    <t>Tanulmányi verseny eredménye [TDK (1-2-3. hely)]</t>
  </si>
  <si>
    <t>Tanulmányi verseny eredménye [TDK dicséret, különdíj, kiemelt különdíj ]</t>
  </si>
  <si>
    <t>Tanulmányi verseny eredménye [OTDK (1., 2., 3.hely) ]</t>
  </si>
  <si>
    <t>Tanulmányi verseny eredménye [ TDK, OTDK részvétel ]</t>
  </si>
  <si>
    <t>Tanulmányi verseny eredménye [ OTDK dicséret, különdíj, kiemelt különdíj ]</t>
  </si>
  <si>
    <t>Tanulmányi verseny eredménye [Esettanulmányi versenyeredmény/részvétel (nemzetközi, országos, helyi)]</t>
  </si>
  <si>
    <t xml:space="preserve">Tanulmányi verseny eredménye [Egyéb szakmai diákversenyeken helyezést ért el vagy
különdíjban részesült </t>
  </si>
  <si>
    <t>Tanulmányi verseny eredménye [Dékáni, rektori dicséret ]</t>
  </si>
  <si>
    <t>Összesen</t>
  </si>
  <si>
    <t>Pontszám</t>
  </si>
  <si>
    <t>HHXHIZ</t>
  </si>
  <si>
    <t>7N-M05</t>
  </si>
  <si>
    <t>ABXZMF</t>
  </si>
  <si>
    <t>7N-AMM04</t>
  </si>
  <si>
    <t>GIHUOL</t>
  </si>
  <si>
    <t>7N-M03</t>
  </si>
  <si>
    <t>K6KPYE</t>
  </si>
  <si>
    <t>QV5P4B</t>
  </si>
  <si>
    <t>GLA8GV</t>
  </si>
  <si>
    <t>H0UP7D</t>
  </si>
  <si>
    <t>7N-M10</t>
  </si>
  <si>
    <t>IUTN3K</t>
  </si>
  <si>
    <t>J189PO</t>
  </si>
  <si>
    <t>JG3CYF</t>
  </si>
  <si>
    <t>7N-M11</t>
  </si>
  <si>
    <t>JKS5X2</t>
  </si>
  <si>
    <t>7N-M12</t>
  </si>
  <si>
    <t>dpb5dd</t>
  </si>
  <si>
    <t>CI20TJ</t>
  </si>
  <si>
    <t>O8CVHO</t>
  </si>
  <si>
    <t>7N-ANG05</t>
  </si>
  <si>
    <t>BG4WJ2</t>
  </si>
  <si>
    <t>CVD2IQ</t>
  </si>
  <si>
    <t>x</t>
  </si>
  <si>
    <t>JXVPMD</t>
  </si>
  <si>
    <t>O1MFA0</t>
  </si>
  <si>
    <t>S9B8TD</t>
  </si>
  <si>
    <t>AR3T4O</t>
  </si>
  <si>
    <t>D67LDO</t>
  </si>
  <si>
    <t>7N-AKM03</t>
  </si>
  <si>
    <t>f7s0h4</t>
  </si>
  <si>
    <t>IQTEKK</t>
  </si>
  <si>
    <t>FCVPEJ</t>
  </si>
  <si>
    <t>BGKMFC</t>
  </si>
  <si>
    <t>7N-AGM02</t>
  </si>
  <si>
    <t>FI78A3</t>
  </si>
  <si>
    <t>MGJ6T8</t>
  </si>
  <si>
    <t>ZKA3NI</t>
  </si>
  <si>
    <t>zo274i</t>
  </si>
  <si>
    <t>DSUK0V</t>
  </si>
  <si>
    <t>L2LSRX</t>
  </si>
  <si>
    <t>E2BPA5</t>
  </si>
  <si>
    <t>EM7G3O</t>
  </si>
  <si>
    <t>O5764E</t>
  </si>
  <si>
    <t>VXKQD4</t>
  </si>
  <si>
    <t>dteqsm</t>
  </si>
  <si>
    <t>EKL298</t>
  </si>
  <si>
    <t>K2E5LN</t>
  </si>
  <si>
    <t>N47627</t>
  </si>
  <si>
    <t>VWVSV9</t>
  </si>
  <si>
    <t>Neptun kód</t>
  </si>
  <si>
    <t>Összeg</t>
  </si>
  <si>
    <t>DPB5DD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</si>
</sst>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wrapText="1"/>
    </xf>
    <xf borderId="0" fillId="2" fontId="2" numFmtId="0" xfId="0" applyAlignment="1" applyFont="1">
      <alignment/>
    </xf>
    <xf borderId="1" fillId="2" fontId="2" numFmtId="0" xfId="0" applyAlignment="1" applyBorder="1" applyFont="1">
      <alignment/>
    </xf>
    <xf borderId="2" fillId="2" fontId="1" numFmtId="0" xfId="0" applyAlignment="1" applyBorder="1" applyFont="1">
      <alignment horizontal="center" wrapText="1"/>
    </xf>
    <xf borderId="3" fillId="2" fontId="1" numFmtId="0" xfId="0" applyAlignment="1" applyBorder="1" applyFont="1">
      <alignment horizontal="center" wrapText="1"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 wrapText="1"/>
    </xf>
    <xf borderId="3" fillId="0" fontId="2" numFmtId="0" xfId="0" applyAlignment="1" applyBorder="1" applyFont="1">
      <alignment/>
    </xf>
    <xf borderId="3" fillId="0" fontId="2" numFmtId="0" xfId="0" applyAlignment="1" applyBorder="1" applyFont="1">
      <alignment horizontal="center"/>
    </xf>
    <xf borderId="3" fillId="0" fontId="2" numFmtId="1" xfId="0" applyAlignment="1" applyBorder="1" applyFont="1" applyNumberFormat="1">
      <alignment horizontal="center"/>
    </xf>
    <xf borderId="0" fillId="0" fontId="2" numFmtId="0" xfId="0" applyAlignment="1" applyFont="1">
      <alignment/>
    </xf>
    <xf borderId="4" fillId="0" fontId="2" numFmtId="0" xfId="0" applyAlignment="1" applyBorder="1" applyFont="1">
      <alignment/>
    </xf>
    <xf borderId="5" fillId="0" fontId="3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 vertical="center"/>
    </xf>
    <xf borderId="2" fillId="0" fontId="2" numFmtId="1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29"/>
    <col customWidth="1" min="2" max="2" width="10.57"/>
    <col customWidth="1" min="5" max="5" width="17.71"/>
    <col customWidth="1" min="11" max="11" width="15.57"/>
    <col customWidth="1" min="23" max="23" width="17.14"/>
    <col customWidth="1" min="24" max="24" width="16.71"/>
  </cols>
  <sheetData>
    <row r="1">
      <c r="A1" s="1" t="s">
        <v>0</v>
      </c>
      <c r="AC1" s="2"/>
      <c r="AD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</row>
    <row r="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2"/>
      <c r="AD3" s="2"/>
    </row>
    <row r="4">
      <c r="A4" s="6" t="s">
        <v>29</v>
      </c>
      <c r="B4" s="7" t="s">
        <v>30</v>
      </c>
      <c r="C4" s="8"/>
      <c r="D4" s="8"/>
      <c r="E4" s="8"/>
      <c r="F4" s="8"/>
      <c r="G4" s="8"/>
      <c r="H4" s="8"/>
      <c r="I4" s="8"/>
      <c r="J4" s="9">
        <v>6.0</v>
      </c>
      <c r="K4" s="8"/>
      <c r="L4" s="9">
        <v>3.0</v>
      </c>
      <c r="M4" s="8"/>
      <c r="N4" s="8"/>
      <c r="O4" s="8"/>
      <c r="P4" s="8"/>
      <c r="Q4" s="8"/>
      <c r="R4" s="8"/>
      <c r="S4" s="9">
        <v>12.0</v>
      </c>
      <c r="T4" s="9">
        <v>6.0</v>
      </c>
      <c r="U4" s="8"/>
      <c r="V4" s="8"/>
      <c r="W4" s="8"/>
      <c r="X4" s="8"/>
      <c r="Y4" s="8"/>
      <c r="Z4" s="8"/>
      <c r="AA4" s="9" t="str">
        <f t="shared" ref="AA4:AA43" si="1">SUM(C4:Z4)</f>
        <v>27</v>
      </c>
      <c r="AB4" s="10" t="str">
        <f t="shared" ref="AB4:AB43" si="2">AA4</f>
        <v>27</v>
      </c>
      <c r="AC4" s="11"/>
      <c r="AD4" s="11"/>
    </row>
    <row r="5">
      <c r="A5" s="6" t="s">
        <v>31</v>
      </c>
      <c r="B5" s="7" t="s">
        <v>32</v>
      </c>
      <c r="C5" s="8"/>
      <c r="D5" s="8"/>
      <c r="E5" s="8"/>
      <c r="F5" s="8"/>
      <c r="G5" s="9">
        <v>3.0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>
        <v>12.0</v>
      </c>
      <c r="T5" s="9" t="str">
        <f>4+6</f>
        <v>10</v>
      </c>
      <c r="U5" s="8"/>
      <c r="V5" s="8"/>
      <c r="W5" s="8"/>
      <c r="X5" s="8"/>
      <c r="Y5" s="8"/>
      <c r="Z5" s="8"/>
      <c r="AA5" s="9" t="str">
        <f t="shared" si="1"/>
        <v>25</v>
      </c>
      <c r="AB5" s="10" t="str">
        <f t="shared" si="2"/>
        <v>25</v>
      </c>
      <c r="AC5" s="11"/>
      <c r="AD5" s="11"/>
    </row>
    <row r="6">
      <c r="A6" s="6" t="s">
        <v>33</v>
      </c>
      <c r="B6" s="7" t="s">
        <v>34</v>
      </c>
      <c r="C6" s="8"/>
      <c r="D6" s="9">
        <v>1.0</v>
      </c>
      <c r="E6" s="9" t="str">
        <f>2+1</f>
        <v>3</v>
      </c>
      <c r="F6" s="8"/>
      <c r="G6" s="9" t="str">
        <f>3+3</f>
        <v>6</v>
      </c>
      <c r="H6" s="8"/>
      <c r="I6" s="9">
        <v>5.0</v>
      </c>
      <c r="J6" s="8"/>
      <c r="K6" s="8"/>
      <c r="L6" s="8"/>
      <c r="M6" s="8"/>
      <c r="N6" s="8"/>
      <c r="O6" s="8"/>
      <c r="P6" s="8"/>
      <c r="Q6" s="8"/>
      <c r="R6" s="8"/>
      <c r="S6" s="8"/>
      <c r="T6" s="9" t="str">
        <f>2+4</f>
        <v>6</v>
      </c>
      <c r="U6" s="8"/>
      <c r="V6" s="8"/>
      <c r="W6" s="8"/>
      <c r="X6" s="8"/>
      <c r="Y6" s="8"/>
      <c r="Z6" s="8"/>
      <c r="AA6" s="9" t="str">
        <f t="shared" si="1"/>
        <v>21</v>
      </c>
      <c r="AB6" s="10" t="str">
        <f t="shared" si="2"/>
        <v>21</v>
      </c>
      <c r="AC6" s="11"/>
      <c r="AD6" s="11"/>
    </row>
    <row r="7">
      <c r="A7" s="6" t="s">
        <v>35</v>
      </c>
      <c r="B7" s="7" t="s">
        <v>34</v>
      </c>
      <c r="C7" s="8"/>
      <c r="D7" s="8"/>
      <c r="E7" s="9">
        <v>1.0</v>
      </c>
      <c r="F7" s="8"/>
      <c r="G7" s="8"/>
      <c r="H7" s="8"/>
      <c r="I7" s="8"/>
      <c r="J7" s="8"/>
      <c r="K7" s="8"/>
      <c r="L7" s="9">
        <v>4.0</v>
      </c>
      <c r="M7" s="8"/>
      <c r="N7" s="8"/>
      <c r="O7" s="8"/>
      <c r="P7" s="8"/>
      <c r="Q7" s="8"/>
      <c r="R7" s="8"/>
      <c r="S7" s="9">
        <v>10.0</v>
      </c>
      <c r="T7" s="8"/>
      <c r="U7" s="8"/>
      <c r="V7" s="8"/>
      <c r="W7" s="8"/>
      <c r="X7" s="9">
        <v>3.0</v>
      </c>
      <c r="Y7" s="8"/>
      <c r="Z7" s="8"/>
      <c r="AA7" s="9" t="str">
        <f t="shared" si="1"/>
        <v>18</v>
      </c>
      <c r="AB7" s="10" t="str">
        <f t="shared" si="2"/>
        <v>18</v>
      </c>
      <c r="AC7" s="11"/>
      <c r="AD7" s="11"/>
    </row>
    <row r="8">
      <c r="A8" s="6" t="s">
        <v>36</v>
      </c>
      <c r="B8" s="7" t="s">
        <v>34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>
        <v>12.0</v>
      </c>
      <c r="T8" s="9">
        <v>6.0</v>
      </c>
      <c r="U8" s="8"/>
      <c r="V8" s="8"/>
      <c r="W8" s="8"/>
      <c r="X8" s="8"/>
      <c r="Y8" s="8"/>
      <c r="Z8" s="8"/>
      <c r="AA8" s="9" t="str">
        <f t="shared" si="1"/>
        <v>18</v>
      </c>
      <c r="AB8" s="10" t="str">
        <f t="shared" si="2"/>
        <v>18</v>
      </c>
      <c r="AC8" s="11"/>
      <c r="AD8" s="11"/>
    </row>
    <row r="9">
      <c r="A9" s="6" t="s">
        <v>37</v>
      </c>
      <c r="B9" s="7" t="s">
        <v>30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v>12.0</v>
      </c>
      <c r="T9" s="9">
        <v>4.0</v>
      </c>
      <c r="U9" s="8"/>
      <c r="V9" s="8"/>
      <c r="W9" s="8"/>
      <c r="X9" s="8"/>
      <c r="Y9" s="8"/>
      <c r="Z9" s="8"/>
      <c r="AA9" s="9" t="str">
        <f t="shared" si="1"/>
        <v>16</v>
      </c>
      <c r="AB9" s="10" t="str">
        <f t="shared" si="2"/>
        <v>16</v>
      </c>
      <c r="AC9" s="11"/>
      <c r="AD9" s="11"/>
    </row>
    <row r="10">
      <c r="A10" s="6" t="s">
        <v>38</v>
      </c>
      <c r="B10" s="7" t="s">
        <v>39</v>
      </c>
      <c r="C10" s="8"/>
      <c r="D10" s="8"/>
      <c r="E10" s="8"/>
      <c r="F10" s="8"/>
      <c r="G10" s="8"/>
      <c r="H10" s="8"/>
      <c r="I10" s="8"/>
      <c r="J10" s="9">
        <v>4.0</v>
      </c>
      <c r="K10" s="8"/>
      <c r="L10" s="8"/>
      <c r="M10" s="8"/>
      <c r="N10" s="8"/>
      <c r="O10" s="8"/>
      <c r="P10" s="8"/>
      <c r="Q10" s="8"/>
      <c r="R10" s="8"/>
      <c r="S10" s="9">
        <v>12.0</v>
      </c>
      <c r="T10" s="8"/>
      <c r="U10" s="8"/>
      <c r="V10" s="8"/>
      <c r="W10" s="8"/>
      <c r="X10" s="8"/>
      <c r="Y10" s="8"/>
      <c r="Z10" s="8"/>
      <c r="AA10" s="9" t="str">
        <f t="shared" si="1"/>
        <v>16</v>
      </c>
      <c r="AB10" s="10" t="str">
        <f t="shared" si="2"/>
        <v>16</v>
      </c>
      <c r="AC10" s="11"/>
      <c r="AD10" s="11"/>
    </row>
    <row r="11">
      <c r="A11" s="6" t="s">
        <v>40</v>
      </c>
      <c r="B11" s="7" t="s">
        <v>39</v>
      </c>
      <c r="C11" s="8"/>
      <c r="D11" s="8"/>
      <c r="E11" s="8"/>
      <c r="F11" s="8"/>
      <c r="G11" s="9">
        <v>4.0</v>
      </c>
      <c r="H11" s="9">
        <v>1.0</v>
      </c>
      <c r="I11" s="8"/>
      <c r="J11" s="9" t="str">
        <f>6+1</f>
        <v>7</v>
      </c>
      <c r="K11" s="8"/>
      <c r="L11" s="9">
        <v>4.0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 t="str">
        <f t="shared" si="1"/>
        <v>16</v>
      </c>
      <c r="AB11" s="10" t="str">
        <f t="shared" si="2"/>
        <v>16</v>
      </c>
      <c r="AC11" s="11"/>
      <c r="AD11" s="11"/>
    </row>
    <row r="12">
      <c r="A12" s="6" t="s">
        <v>41</v>
      </c>
      <c r="B12" s="7" t="s">
        <v>32</v>
      </c>
      <c r="C12" s="8"/>
      <c r="D12" s="8"/>
      <c r="E12" s="8"/>
      <c r="F12" s="8"/>
      <c r="G12" s="8"/>
      <c r="H12" s="8"/>
      <c r="I12" s="8"/>
      <c r="J12" s="8"/>
      <c r="K12" s="8"/>
      <c r="L12" s="9">
        <v>4.0</v>
      </c>
      <c r="M12" s="8"/>
      <c r="N12" s="8"/>
      <c r="O12" s="8"/>
      <c r="P12" s="8"/>
      <c r="Q12" s="8"/>
      <c r="R12" s="8"/>
      <c r="S12" s="9">
        <v>12.0</v>
      </c>
      <c r="T12" s="8"/>
      <c r="U12" s="9">
        <v>0.0</v>
      </c>
      <c r="V12" s="8"/>
      <c r="W12" s="8"/>
      <c r="X12" s="8"/>
      <c r="Y12" s="8"/>
      <c r="Z12" s="8"/>
      <c r="AA12" s="9" t="str">
        <f t="shared" si="1"/>
        <v>16</v>
      </c>
      <c r="AB12" s="10" t="str">
        <f t="shared" si="2"/>
        <v>16</v>
      </c>
      <c r="AC12" s="11"/>
      <c r="AD12" s="11"/>
    </row>
    <row r="13">
      <c r="A13" s="6" t="s">
        <v>42</v>
      </c>
      <c r="B13" s="7" t="s">
        <v>43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v>4.0</v>
      </c>
      <c r="O13" s="8"/>
      <c r="P13" s="8"/>
      <c r="Q13" s="8"/>
      <c r="R13" s="8"/>
      <c r="S13" s="9">
        <v>12.0</v>
      </c>
      <c r="T13" s="8"/>
      <c r="U13" s="8"/>
      <c r="V13" s="8"/>
      <c r="W13" s="8"/>
      <c r="X13" s="8"/>
      <c r="Y13" s="8"/>
      <c r="Z13" s="8"/>
      <c r="AA13" s="9" t="str">
        <f t="shared" si="1"/>
        <v>16</v>
      </c>
      <c r="AB13" s="10" t="str">
        <f t="shared" si="2"/>
        <v>16</v>
      </c>
      <c r="AC13" s="11"/>
      <c r="AD13" s="11"/>
    </row>
    <row r="14">
      <c r="A14" s="6" t="s">
        <v>44</v>
      </c>
      <c r="B14" s="7" t="s">
        <v>45</v>
      </c>
      <c r="C14" s="8"/>
      <c r="D14" s="9">
        <v>4.0</v>
      </c>
      <c r="E14" s="8"/>
      <c r="F14" s="8"/>
      <c r="G14" s="8"/>
      <c r="H14" s="8"/>
      <c r="I14" s="9">
        <v>2.0</v>
      </c>
      <c r="J14" s="8"/>
      <c r="K14" s="8"/>
      <c r="L14" s="8"/>
      <c r="M14" s="8"/>
      <c r="N14" s="8"/>
      <c r="O14" s="8"/>
      <c r="P14" s="8"/>
      <c r="Q14" s="8"/>
      <c r="R14" s="8"/>
      <c r="S14" s="9">
        <v>10.0</v>
      </c>
      <c r="T14" s="8"/>
      <c r="U14" s="8"/>
      <c r="V14" s="8"/>
      <c r="W14" s="8"/>
      <c r="X14" s="8"/>
      <c r="Y14" s="8"/>
      <c r="Z14" s="8"/>
      <c r="AA14" s="9" t="str">
        <f t="shared" si="1"/>
        <v>16</v>
      </c>
      <c r="AB14" s="10" t="str">
        <f t="shared" si="2"/>
        <v>16</v>
      </c>
      <c r="AC14" s="11"/>
      <c r="AD14" s="11"/>
    </row>
    <row r="15">
      <c r="A15" s="6" t="s">
        <v>46</v>
      </c>
      <c r="B15" s="7" t="s">
        <v>34</v>
      </c>
      <c r="C15" s="8"/>
      <c r="D15" s="8"/>
      <c r="E15" s="8"/>
      <c r="F15" s="8"/>
      <c r="G15" s="8"/>
      <c r="H15" s="8"/>
      <c r="I15" s="8"/>
      <c r="J15" s="9">
        <v>3.0</v>
      </c>
      <c r="K15" s="8"/>
      <c r="L15" s="8"/>
      <c r="M15" s="8"/>
      <c r="N15" s="8"/>
      <c r="O15" s="8"/>
      <c r="P15" s="8"/>
      <c r="Q15" s="8"/>
      <c r="R15" s="8"/>
      <c r="S15" s="9">
        <v>12.0</v>
      </c>
      <c r="T15" s="8"/>
      <c r="U15" s="8"/>
      <c r="V15" s="8"/>
      <c r="W15" s="8"/>
      <c r="X15" s="8"/>
      <c r="Y15" s="8"/>
      <c r="Z15" s="8"/>
      <c r="AA15" s="9" t="str">
        <f t="shared" si="1"/>
        <v>15</v>
      </c>
      <c r="AB15" s="10" t="str">
        <f t="shared" si="2"/>
        <v>15</v>
      </c>
      <c r="AC15" s="11"/>
      <c r="AD15" s="11"/>
    </row>
    <row r="16">
      <c r="A16" s="6" t="s">
        <v>47</v>
      </c>
      <c r="B16" s="7" t="s">
        <v>43</v>
      </c>
      <c r="C16" s="8"/>
      <c r="D16" s="9">
        <v>5.0</v>
      </c>
      <c r="E16" s="8"/>
      <c r="F16" s="8"/>
      <c r="G16" s="8"/>
      <c r="H16" s="8"/>
      <c r="I16" s="8"/>
      <c r="J16" s="9">
        <v>4.0</v>
      </c>
      <c r="K16" s="8"/>
      <c r="L16" s="8"/>
      <c r="M16" s="8"/>
      <c r="N16" s="8"/>
      <c r="O16" s="8"/>
      <c r="P16" s="8"/>
      <c r="Q16" s="8"/>
      <c r="R16" s="8"/>
      <c r="S16" s="8"/>
      <c r="T16" s="9">
        <v>2.0</v>
      </c>
      <c r="U16" s="8"/>
      <c r="V16" s="8"/>
      <c r="W16" s="8"/>
      <c r="X16" s="9">
        <v>2.0</v>
      </c>
      <c r="Y16" s="8"/>
      <c r="Z16" s="8"/>
      <c r="AA16" s="9" t="str">
        <f t="shared" si="1"/>
        <v>13</v>
      </c>
      <c r="AB16" s="9" t="str">
        <f t="shared" si="2"/>
        <v>13</v>
      </c>
      <c r="AC16" s="11"/>
      <c r="AD16" s="11"/>
    </row>
    <row r="17">
      <c r="A17" s="6" t="s">
        <v>48</v>
      </c>
      <c r="B17" s="7" t="s">
        <v>49</v>
      </c>
      <c r="C17" s="8"/>
      <c r="D17" s="8"/>
      <c r="E17" s="8"/>
      <c r="F17" s="8"/>
      <c r="G17" s="9" t="str">
        <f>3</f>
        <v>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>
        <v>10.0</v>
      </c>
      <c r="T17" s="8"/>
      <c r="U17" s="8"/>
      <c r="V17" s="8"/>
      <c r="W17" s="8"/>
      <c r="X17" s="8"/>
      <c r="Y17" s="8"/>
      <c r="Z17" s="8"/>
      <c r="AA17" s="9" t="str">
        <f t="shared" si="1"/>
        <v>13</v>
      </c>
      <c r="AB17" s="9" t="str">
        <f t="shared" si="2"/>
        <v>13</v>
      </c>
      <c r="AC17" s="11"/>
      <c r="AD17" s="11"/>
    </row>
    <row r="18">
      <c r="A18" s="6" t="s">
        <v>50</v>
      </c>
      <c r="B18" s="7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9">
        <v>4.0</v>
      </c>
      <c r="M18" s="8"/>
      <c r="N18" s="8"/>
      <c r="O18" s="8"/>
      <c r="P18" s="8"/>
      <c r="Q18" s="8"/>
      <c r="R18" s="8"/>
      <c r="S18" s="9">
        <v>8.0</v>
      </c>
      <c r="T18" s="8"/>
      <c r="U18" s="8"/>
      <c r="V18" s="8"/>
      <c r="W18" s="8"/>
      <c r="X18" s="8"/>
      <c r="Y18" s="8"/>
      <c r="Z18" s="8"/>
      <c r="AA18" s="9" t="str">
        <f t="shared" si="1"/>
        <v>12</v>
      </c>
      <c r="AB18" s="9" t="str">
        <f t="shared" si="2"/>
        <v>12</v>
      </c>
      <c r="AC18" s="11"/>
      <c r="AD18" s="11"/>
    </row>
    <row r="19">
      <c r="A19" s="6" t="s">
        <v>51</v>
      </c>
      <c r="B19" s="7" t="s">
        <v>49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 t="s">
        <v>52</v>
      </c>
      <c r="P19" s="8"/>
      <c r="Q19" s="8"/>
      <c r="R19" s="8"/>
      <c r="S19" s="9">
        <v>12.0</v>
      </c>
      <c r="T19" s="8"/>
      <c r="U19" s="8"/>
      <c r="V19" s="8"/>
      <c r="W19" s="8"/>
      <c r="X19" s="8"/>
      <c r="Y19" s="8"/>
      <c r="Z19" s="8"/>
      <c r="AA19" s="9" t="str">
        <f t="shared" si="1"/>
        <v>12</v>
      </c>
      <c r="AB19" s="9" t="str">
        <f t="shared" si="2"/>
        <v>12</v>
      </c>
      <c r="AC19" s="11"/>
      <c r="AD19" s="11"/>
    </row>
    <row r="20">
      <c r="A20" s="6" t="s">
        <v>53</v>
      </c>
      <c r="B20" s="7" t="s">
        <v>32</v>
      </c>
      <c r="C20" s="8"/>
      <c r="D20" s="8"/>
      <c r="E20" s="8"/>
      <c r="F20" s="8"/>
      <c r="G20" s="9">
        <v>1.0</v>
      </c>
      <c r="H20" s="8"/>
      <c r="I20" s="8"/>
      <c r="J20" s="8"/>
      <c r="K20" s="8"/>
      <c r="L20" s="9">
        <v>3.0</v>
      </c>
      <c r="M20" s="8"/>
      <c r="N20" s="8"/>
      <c r="O20" s="8"/>
      <c r="P20" s="8"/>
      <c r="Q20" s="8"/>
      <c r="R20" s="8"/>
      <c r="S20" s="9">
        <v>8.0</v>
      </c>
      <c r="T20" s="8"/>
      <c r="U20" s="8"/>
      <c r="V20" s="8"/>
      <c r="W20" s="8"/>
      <c r="X20" s="8"/>
      <c r="Y20" s="8"/>
      <c r="Z20" s="8"/>
      <c r="AA20" s="9" t="str">
        <f t="shared" si="1"/>
        <v>12</v>
      </c>
      <c r="AB20" s="9" t="str">
        <f t="shared" si="2"/>
        <v>12</v>
      </c>
      <c r="AC20" s="11"/>
      <c r="AD20" s="11"/>
    </row>
    <row r="21">
      <c r="A21" s="6" t="s">
        <v>54</v>
      </c>
      <c r="B21" s="7" t="s">
        <v>34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>
        <v>12.0</v>
      </c>
      <c r="T21" s="8"/>
      <c r="U21" s="8"/>
      <c r="V21" s="8"/>
      <c r="W21" s="8"/>
      <c r="X21" s="8"/>
      <c r="Y21" s="8"/>
      <c r="Z21" s="8"/>
      <c r="AA21" s="9" t="str">
        <f t="shared" si="1"/>
        <v>12</v>
      </c>
      <c r="AB21" s="9" t="str">
        <f t="shared" si="2"/>
        <v>12</v>
      </c>
      <c r="AC21" s="11"/>
      <c r="AD21" s="11"/>
    </row>
    <row r="22">
      <c r="A22" s="6" t="s">
        <v>55</v>
      </c>
      <c r="B22" s="7" t="s">
        <v>49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>
        <v>12.0</v>
      </c>
      <c r="T22" s="8"/>
      <c r="U22" s="8"/>
      <c r="V22" s="8"/>
      <c r="W22" s="8"/>
      <c r="X22" s="8"/>
      <c r="Y22" s="8"/>
      <c r="Z22" s="8"/>
      <c r="AA22" s="9" t="str">
        <f t="shared" si="1"/>
        <v>12</v>
      </c>
      <c r="AB22" s="9" t="str">
        <f t="shared" si="2"/>
        <v>12</v>
      </c>
      <c r="AC22" s="11"/>
      <c r="AD22" s="11"/>
    </row>
    <row r="23">
      <c r="A23" s="6" t="s">
        <v>56</v>
      </c>
      <c r="B23" s="7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 t="str">
        <f>4+7</f>
        <v>11</v>
      </c>
      <c r="Y23" s="8"/>
      <c r="Z23" s="8"/>
      <c r="AA23" s="9" t="str">
        <f t="shared" si="1"/>
        <v>11</v>
      </c>
      <c r="AB23" s="9" t="str">
        <f t="shared" si="2"/>
        <v>11</v>
      </c>
      <c r="AC23" s="11"/>
      <c r="AD23" s="11"/>
    </row>
    <row r="24">
      <c r="A24" s="6" t="s">
        <v>57</v>
      </c>
      <c r="B24" s="7" t="s">
        <v>58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>
        <v>10.0</v>
      </c>
      <c r="T24" s="8"/>
      <c r="U24" s="8"/>
      <c r="V24" s="8"/>
      <c r="W24" s="8"/>
      <c r="X24" s="8"/>
      <c r="Y24" s="8"/>
      <c r="Z24" s="8"/>
      <c r="AA24" s="9" t="str">
        <f t="shared" si="1"/>
        <v>10</v>
      </c>
      <c r="AB24" s="9" t="str">
        <f t="shared" si="2"/>
        <v>10</v>
      </c>
      <c r="AC24" s="11"/>
      <c r="AD24" s="11"/>
    </row>
    <row r="25">
      <c r="A25" s="6" t="s">
        <v>59</v>
      </c>
      <c r="B25" s="7" t="s">
        <v>34</v>
      </c>
      <c r="C25" s="8"/>
      <c r="D25" s="8"/>
      <c r="E25" s="8"/>
      <c r="F25" s="8"/>
      <c r="G25" s="8"/>
      <c r="H25" s="8"/>
      <c r="I25" s="8"/>
      <c r="J25" s="9">
        <v>6.0</v>
      </c>
      <c r="K25" s="8"/>
      <c r="L25" s="9">
        <v>4.0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 t="str">
        <f t="shared" si="1"/>
        <v>10</v>
      </c>
      <c r="AB25" s="9" t="str">
        <f t="shared" si="2"/>
        <v>10</v>
      </c>
      <c r="AC25" s="11"/>
      <c r="AD25" s="11"/>
    </row>
    <row r="26">
      <c r="A26" s="6" t="s">
        <v>60</v>
      </c>
      <c r="B26" s="7" t="s">
        <v>32</v>
      </c>
      <c r="C26" s="8"/>
      <c r="D26" s="8"/>
      <c r="E26" s="8"/>
      <c r="F26" s="8"/>
      <c r="G26" s="9">
        <v>4.0</v>
      </c>
      <c r="H26" s="8"/>
      <c r="I26" s="8"/>
      <c r="J26" s="9">
        <v>6.0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 t="str">
        <f t="shared" si="1"/>
        <v>10</v>
      </c>
      <c r="AB26" s="9" t="str">
        <f t="shared" si="2"/>
        <v>10</v>
      </c>
      <c r="AC26" s="11"/>
      <c r="AD26" s="11"/>
    </row>
    <row r="27">
      <c r="A27" s="6" t="s">
        <v>61</v>
      </c>
      <c r="B27" s="7" t="s">
        <v>32</v>
      </c>
      <c r="C27" s="8"/>
      <c r="D27" s="8"/>
      <c r="E27" s="8"/>
      <c r="F27" s="8"/>
      <c r="G27" s="9" t="str">
        <f>3+4+2</f>
        <v>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 t="str">
        <f t="shared" si="1"/>
        <v>9</v>
      </c>
      <c r="AB27" s="9" t="str">
        <f t="shared" si="2"/>
        <v>9</v>
      </c>
      <c r="AC27" s="11"/>
      <c r="AD27" s="11"/>
    </row>
    <row r="28">
      <c r="A28" s="6" t="s">
        <v>62</v>
      </c>
      <c r="B28" s="7" t="s">
        <v>63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>
        <v>8.0</v>
      </c>
      <c r="T28" s="8"/>
      <c r="U28" s="8"/>
      <c r="V28" s="8"/>
      <c r="W28" s="8"/>
      <c r="X28" s="8"/>
      <c r="Y28" s="8"/>
      <c r="Z28" s="8"/>
      <c r="AA28" s="9" t="str">
        <f t="shared" si="1"/>
        <v>8</v>
      </c>
      <c r="AB28" s="9" t="str">
        <f t="shared" si="2"/>
        <v>8</v>
      </c>
      <c r="AC28" s="11"/>
      <c r="AD28" s="11"/>
    </row>
    <row r="29">
      <c r="A29" s="6" t="s">
        <v>64</v>
      </c>
      <c r="B29" s="7" t="s">
        <v>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v>6.0</v>
      </c>
      <c r="Q29" s="8"/>
      <c r="R29" s="8"/>
      <c r="S29" s="8"/>
      <c r="T29" s="8"/>
      <c r="U29" s="8"/>
      <c r="V29" s="9">
        <v>2.0</v>
      </c>
      <c r="W29" s="8"/>
      <c r="X29" s="8"/>
      <c r="Y29" s="8"/>
      <c r="Z29" s="8"/>
      <c r="AA29" s="9" t="str">
        <f t="shared" si="1"/>
        <v>8</v>
      </c>
      <c r="AB29" s="9" t="str">
        <f t="shared" si="2"/>
        <v>8</v>
      </c>
      <c r="AC29" s="11"/>
      <c r="AD29" s="11"/>
    </row>
    <row r="30">
      <c r="A30" s="6" t="s">
        <v>65</v>
      </c>
      <c r="B30" s="7" t="s">
        <v>49</v>
      </c>
      <c r="C30" s="8"/>
      <c r="D30" s="8"/>
      <c r="E30" s="8"/>
      <c r="F30" s="8"/>
      <c r="G30" s="8"/>
      <c r="H30" s="8"/>
      <c r="I30" s="8"/>
      <c r="J30" s="8"/>
      <c r="K30" s="8"/>
      <c r="L30" s="9">
        <v>4.0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 t="str">
        <f>2+2</f>
        <v>4</v>
      </c>
      <c r="Y30" s="8"/>
      <c r="Z30" s="8"/>
      <c r="AA30" s="9" t="str">
        <f t="shared" si="1"/>
        <v>8</v>
      </c>
      <c r="AB30" s="9" t="str">
        <f t="shared" si="2"/>
        <v>8</v>
      </c>
      <c r="AC30" s="11"/>
      <c r="AD30" s="11"/>
    </row>
    <row r="31">
      <c r="A31" s="6" t="s">
        <v>66</v>
      </c>
      <c r="B31" s="7" t="s">
        <v>63</v>
      </c>
      <c r="C31" s="8"/>
      <c r="D31" s="8"/>
      <c r="E31" s="8"/>
      <c r="F31" s="8"/>
      <c r="G31" s="8"/>
      <c r="H31" s="8"/>
      <c r="I31" s="8"/>
      <c r="J31" s="9">
        <v>0.0</v>
      </c>
      <c r="K31" s="8"/>
      <c r="L31" s="8"/>
      <c r="M31" s="8"/>
      <c r="N31" s="8"/>
      <c r="O31" s="8"/>
      <c r="P31" s="8"/>
      <c r="Q31" s="8"/>
      <c r="R31" s="8"/>
      <c r="S31" s="9">
        <v>8.0</v>
      </c>
      <c r="T31" s="8"/>
      <c r="U31" s="8"/>
      <c r="V31" s="8"/>
      <c r="W31" s="8"/>
      <c r="X31" s="8"/>
      <c r="Y31" s="8"/>
      <c r="Z31" s="8"/>
      <c r="AA31" s="9" t="str">
        <f t="shared" si="1"/>
        <v>8</v>
      </c>
      <c r="AB31" s="9" t="str">
        <f t="shared" si="2"/>
        <v>8</v>
      </c>
      <c r="AC31" s="11"/>
      <c r="AD31" s="11"/>
    </row>
    <row r="32">
      <c r="A32" s="6" t="s">
        <v>67</v>
      </c>
      <c r="B32" s="7" t="s">
        <v>39</v>
      </c>
      <c r="C32" s="8"/>
      <c r="D32" s="8"/>
      <c r="E32" s="8"/>
      <c r="F32" s="8"/>
      <c r="G32" s="9" t="str">
        <f>3+2</f>
        <v>5</v>
      </c>
      <c r="H32" s="8"/>
      <c r="I32" s="8"/>
      <c r="J32" s="9">
        <v>2.5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 t="str">
        <f t="shared" si="1"/>
        <v>7.5</v>
      </c>
      <c r="AB32" s="9" t="str">
        <f t="shared" si="2"/>
        <v>7.5</v>
      </c>
      <c r="AC32" s="11"/>
      <c r="AD32" s="11"/>
    </row>
    <row r="33">
      <c r="A33" s="6" t="s">
        <v>68</v>
      </c>
      <c r="B33" s="7" t="s">
        <v>32</v>
      </c>
      <c r="C33" s="8"/>
      <c r="D33" s="8"/>
      <c r="E33" s="9">
        <v>4.0</v>
      </c>
      <c r="F33" s="8"/>
      <c r="G33" s="9">
        <v>3.0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9" t="str">
        <f t="shared" si="1"/>
        <v>7</v>
      </c>
      <c r="AB33" s="9" t="str">
        <f t="shared" si="2"/>
        <v>7</v>
      </c>
      <c r="AC33" s="11"/>
      <c r="AD33" s="11"/>
    </row>
    <row r="34">
      <c r="A34" s="6" t="s">
        <v>69</v>
      </c>
      <c r="B34" s="7" t="s">
        <v>32</v>
      </c>
      <c r="C34" s="8"/>
      <c r="D34" s="8"/>
      <c r="E34" s="8"/>
      <c r="F34" s="8"/>
      <c r="G34" s="9">
        <v>4.0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 t="str">
        <f t="shared" si="1"/>
        <v>4</v>
      </c>
      <c r="AB34" s="9" t="str">
        <f t="shared" si="2"/>
        <v>4</v>
      </c>
      <c r="AC34" s="11"/>
      <c r="AD34" s="11"/>
    </row>
    <row r="35">
      <c r="A35" s="6" t="s">
        <v>70</v>
      </c>
      <c r="B35" s="7" t="s">
        <v>32</v>
      </c>
      <c r="C35" s="8"/>
      <c r="D35" s="8"/>
      <c r="E35" s="8"/>
      <c r="F35" s="8"/>
      <c r="G35" s="9">
        <v>3.0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 t="str">
        <f t="shared" si="1"/>
        <v>3</v>
      </c>
      <c r="AB35" s="9" t="str">
        <f t="shared" si="2"/>
        <v>3</v>
      </c>
      <c r="AC35" s="11"/>
      <c r="AD35" s="11"/>
    </row>
    <row r="36">
      <c r="A36" s="6" t="s">
        <v>71</v>
      </c>
      <c r="B36" s="7" t="s">
        <v>32</v>
      </c>
      <c r="C36" s="8"/>
      <c r="D36" s="8"/>
      <c r="E36" s="8"/>
      <c r="F36" s="8"/>
      <c r="G36" s="9">
        <v>3.0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 t="str">
        <f t="shared" si="1"/>
        <v>3</v>
      </c>
      <c r="AB36" s="9" t="str">
        <f t="shared" si="2"/>
        <v>3</v>
      </c>
      <c r="AC36" s="11"/>
      <c r="AD36" s="11"/>
    </row>
    <row r="37">
      <c r="A37" s="6" t="s">
        <v>72</v>
      </c>
      <c r="B37" s="7" t="s">
        <v>32</v>
      </c>
      <c r="C37" s="8"/>
      <c r="D37" s="8"/>
      <c r="E37" s="8"/>
      <c r="F37" s="8"/>
      <c r="G37" s="9">
        <v>3.0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 t="str">
        <f t="shared" si="1"/>
        <v>3</v>
      </c>
      <c r="AB37" s="9" t="str">
        <f t="shared" si="2"/>
        <v>3</v>
      </c>
      <c r="AC37" s="11"/>
      <c r="AD37" s="11"/>
    </row>
    <row r="38">
      <c r="A38" s="6" t="s">
        <v>73</v>
      </c>
      <c r="B38" s="7" t="s">
        <v>32</v>
      </c>
      <c r="C38" s="8"/>
      <c r="D38" s="8"/>
      <c r="E38" s="8"/>
      <c r="F38" s="8"/>
      <c r="G38" s="9">
        <v>3.0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 t="str">
        <f t="shared" si="1"/>
        <v>3</v>
      </c>
      <c r="AB38" s="9" t="str">
        <f t="shared" si="2"/>
        <v>3</v>
      </c>
      <c r="AC38" s="11"/>
      <c r="AD38" s="11"/>
    </row>
    <row r="39">
      <c r="A39" s="6" t="s">
        <v>74</v>
      </c>
      <c r="B39" s="7" t="s">
        <v>63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 t="str">
        <f t="shared" si="1"/>
        <v>0</v>
      </c>
      <c r="AB39" s="9" t="str">
        <f t="shared" si="2"/>
        <v>0</v>
      </c>
      <c r="AC39" s="11"/>
      <c r="AD39" s="11"/>
    </row>
    <row r="40">
      <c r="A40" s="6" t="s">
        <v>75</v>
      </c>
      <c r="B40" s="7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 t="str">
        <f t="shared" si="1"/>
        <v>0</v>
      </c>
      <c r="AB40" s="9" t="str">
        <f t="shared" si="2"/>
        <v>0</v>
      </c>
      <c r="AC40" s="11"/>
      <c r="AD40" s="11"/>
    </row>
    <row r="41">
      <c r="A41" s="6" t="s">
        <v>76</v>
      </c>
      <c r="B41" s="7" t="s">
        <v>49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 t="str">
        <f t="shared" si="1"/>
        <v>0</v>
      </c>
      <c r="AB41" s="9" t="str">
        <f t="shared" si="2"/>
        <v>0</v>
      </c>
      <c r="AC41" s="11"/>
      <c r="AD41" s="11"/>
    </row>
    <row r="42">
      <c r="A42" s="6" t="s">
        <v>77</v>
      </c>
      <c r="B42" s="7" t="s">
        <v>32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 t="str">
        <f t="shared" si="1"/>
        <v>0</v>
      </c>
      <c r="AB42" s="9" t="str">
        <f t="shared" si="2"/>
        <v>0</v>
      </c>
      <c r="AC42" s="11"/>
      <c r="AD42" s="11"/>
    </row>
    <row r="43">
      <c r="A43" s="6" t="s">
        <v>78</v>
      </c>
      <c r="B43" s="7" t="s">
        <v>49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 t="str">
        <f t="shared" si="1"/>
        <v>0</v>
      </c>
      <c r="AB43" s="9" t="str">
        <f t="shared" si="2"/>
        <v>0</v>
      </c>
      <c r="AC43" s="11"/>
      <c r="AD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  <c r="AB44" s="12"/>
      <c r="AC44" s="11"/>
      <c r="AD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</sheetData>
  <mergeCells count="1">
    <mergeCell ref="A1:AB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3" t="s">
        <v>79</v>
      </c>
      <c r="B1" s="13" t="s">
        <v>28</v>
      </c>
      <c r="C1" s="13" t="s">
        <v>80</v>
      </c>
    </row>
    <row r="2">
      <c r="A2" s="14" t="s">
        <v>29</v>
      </c>
      <c r="B2" s="15">
        <v>27.0</v>
      </c>
      <c r="C2" s="16">
        <v>85900.0</v>
      </c>
    </row>
    <row r="3">
      <c r="A3" s="17" t="s">
        <v>31</v>
      </c>
      <c r="B3" s="15">
        <v>25.0</v>
      </c>
      <c r="C3" s="18">
        <v>79600.0</v>
      </c>
    </row>
    <row r="4">
      <c r="A4" s="17" t="s">
        <v>33</v>
      </c>
      <c r="B4" s="15">
        <v>21.0</v>
      </c>
      <c r="C4" s="18">
        <v>66800.0</v>
      </c>
    </row>
    <row r="5">
      <c r="A5" s="17" t="s">
        <v>35</v>
      </c>
      <c r="B5" s="15">
        <v>18.0</v>
      </c>
      <c r="C5" s="18">
        <v>57300.0</v>
      </c>
    </row>
    <row r="6">
      <c r="A6" s="17" t="s">
        <v>36</v>
      </c>
      <c r="B6" s="15">
        <v>18.0</v>
      </c>
      <c r="C6" s="18">
        <v>57300.0</v>
      </c>
    </row>
    <row r="7">
      <c r="A7" s="17" t="s">
        <v>37</v>
      </c>
      <c r="B7" s="15">
        <v>16.0</v>
      </c>
      <c r="C7" s="18">
        <v>50900.0</v>
      </c>
    </row>
    <row r="8">
      <c r="A8" s="17" t="s">
        <v>38</v>
      </c>
      <c r="B8" s="15">
        <v>16.0</v>
      </c>
      <c r="C8" s="18">
        <v>50900.0</v>
      </c>
    </row>
    <row r="9">
      <c r="A9" s="17" t="s">
        <v>40</v>
      </c>
      <c r="B9" s="15">
        <v>16.0</v>
      </c>
      <c r="C9" s="18">
        <v>50900.0</v>
      </c>
    </row>
    <row r="10">
      <c r="A10" s="17" t="s">
        <v>41</v>
      </c>
      <c r="B10" s="15">
        <v>16.0</v>
      </c>
      <c r="C10" s="18">
        <v>50900.0</v>
      </c>
    </row>
    <row r="11">
      <c r="A11" s="17" t="s">
        <v>42</v>
      </c>
      <c r="B11" s="15">
        <v>16.0</v>
      </c>
      <c r="C11" s="18">
        <v>50900.0</v>
      </c>
    </row>
    <row r="12">
      <c r="A12" s="17" t="s">
        <v>44</v>
      </c>
      <c r="B12" s="15">
        <v>16.0</v>
      </c>
      <c r="C12" s="18">
        <v>50900.0</v>
      </c>
    </row>
    <row r="13">
      <c r="A13" s="17" t="s">
        <v>81</v>
      </c>
      <c r="B13" s="15">
        <v>15.0</v>
      </c>
      <c r="C13" s="18">
        <v>47700.0</v>
      </c>
    </row>
  </sheetData>
  <drawing r:id="rId1"/>
</worksheet>
</file>